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4" rupBuild="21721"/>
  <workbookPr date1904="1" showInkAnnotation="0" autoCompressPictures="0"/>
  <bookViews>
    <workbookView xWindow="10360" yWindow="2240" windowWidth="29040" windowHeight="20320" tabRatio="500" activeTab="2"/>
  </bookViews>
  <sheets>
    <sheet name="Metadata" sheetId="3" r:id="rId1"/>
    <sheet name="Whisenant 1990 data" sheetId="1" r:id="rId2"/>
    <sheet name="MODIS burned area summary" sheetId="2" r:id="rId3"/>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C15" i="2" l="1"/>
  <c r="D15" i="2"/>
  <c r="C14" i="2"/>
  <c r="D14" i="2"/>
  <c r="B9" i="2"/>
  <c r="D10" i="2"/>
  <c r="E10" i="2"/>
  <c r="F10" i="2"/>
  <c r="B10" i="2"/>
  <c r="F9" i="2"/>
  <c r="E9" i="2"/>
  <c r="D9" i="2"/>
  <c r="E14" i="2"/>
  <c r="F14" i="2"/>
  <c r="E15" i="2"/>
  <c r="F15" i="2"/>
  <c r="B76" i="1"/>
  <c r="C73" i="1"/>
  <c r="B73" i="1"/>
  <c r="B41" i="1"/>
  <c r="B38" i="1"/>
  <c r="B55" i="1"/>
  <c r="C74" i="1"/>
  <c r="B74" i="1"/>
  <c r="C53" i="1"/>
  <c r="C52" i="1"/>
  <c r="B53" i="1"/>
  <c r="B52" i="1"/>
  <c r="C39" i="1"/>
  <c r="C38" i="1"/>
  <c r="B39" i="1"/>
</calcChain>
</file>

<file path=xl/sharedStrings.xml><?xml version="1.0" encoding="utf-8"?>
<sst xmlns="http://schemas.openxmlformats.org/spreadsheetml/2006/main" count="84" uniqueCount="60">
  <si>
    <t xml:space="preserve">Total burned pixels </t>
    <phoneticPr fontId="4" type="noConversion"/>
  </si>
  <si>
    <t>Total area burned (km2)</t>
    <phoneticPr fontId="4" type="noConversion"/>
  </si>
  <si>
    <t>Percent burned (%)</t>
    <phoneticPr fontId="4" type="noConversion"/>
  </si>
  <si>
    <t>Fire return interval (years)</t>
    <phoneticPr fontId="4" type="noConversion"/>
  </si>
  <si>
    <t>Summary Fire Statistics by Landcover:</t>
    <phoneticPr fontId="4" type="noConversion"/>
  </si>
  <si>
    <t>*The null hypothesis is that the two sample means are drawn from the same population. Therefore, if the probability is very low that the two are from the same population (P &lt; 0.05), then we reject the null.</t>
    <phoneticPr fontId="4" type="noConversion"/>
  </si>
  <si>
    <t>*Note, t-tests two-tailed distribution, and two-sample with unequal variance.</t>
    <phoneticPr fontId="4" type="noConversion"/>
  </si>
  <si>
    <t>No cheatgrass (0)</t>
    <phoneticPr fontId="4" type="noConversion"/>
  </si>
  <si>
    <t>Cheatgrass (1)</t>
    <phoneticPr fontId="4" type="noConversion"/>
  </si>
  <si>
    <t>SUMMARY OF MODIS BURNED AREA and CHEATGRASS SATELLITE DATA</t>
    <phoneticPr fontId="4" type="noConversion"/>
  </si>
  <si>
    <t>MODIS burned pixels by month:</t>
    <phoneticPr fontId="4" type="noConversion"/>
  </si>
  <si>
    <t xml:space="preserve">Percent burned by month (use column "Number of pixels" to calculate): </t>
    <phoneticPr fontId="4" type="noConversion"/>
  </si>
  <si>
    <t>Number of pixels</t>
    <phoneticPr fontId="4" type="noConversion"/>
  </si>
  <si>
    <t>REJECT NULL, TWO SAMPLES ARE SIGNIFICANTLY DIFFERENT</t>
    <phoneticPr fontId="4" type="noConversion"/>
  </si>
  <si>
    <t>CANNOT REJECT NULL, BUT VERY CLOSE, STILL VALUABLE TO SHOW THAT MEAN FINE FUEL COVER IS GREATER WHERE CHEATGRASS IS DOMINANT</t>
    <phoneticPr fontId="4" type="noConversion"/>
  </si>
  <si>
    <t>site</t>
  </si>
  <si>
    <t>paul1</t>
  </si>
  <si>
    <t>n</t>
  </si>
  <si>
    <t>castleford1</t>
  </si>
  <si>
    <t>careykipuka</t>
  </si>
  <si>
    <t>paul2</t>
  </si>
  <si>
    <t>castleford2</t>
  </si>
  <si>
    <t>y</t>
  </si>
  <si>
    <t>shoshone</t>
  </si>
  <si>
    <t>gooding</t>
  </si>
  <si>
    <t>wilson</t>
  </si>
  <si>
    <t>twinfalls1</t>
  </si>
  <si>
    <t>kinghill1</t>
  </si>
  <si>
    <t>kinghill2</t>
  </si>
  <si>
    <t>twinfalls2</t>
  </si>
  <si>
    <t>Data on Cheatgrass and Fire Behavior (from Whisenant 1990 paper)</t>
    <phoneticPr fontId="4" type="noConversion"/>
  </si>
  <si>
    <t>fire_freq</t>
    <phoneticPr fontId="4" type="noConversion"/>
  </si>
  <si>
    <t>fuel_cover</t>
    <phoneticPr fontId="4" type="noConversion"/>
  </si>
  <si>
    <t>fuel_mass</t>
    <phoneticPr fontId="4" type="noConversion"/>
  </si>
  <si>
    <t>cheat_dom</t>
    <phoneticPr fontId="4" type="noConversion"/>
  </si>
  <si>
    <t xml:space="preserve">T-Tests: </t>
    <phoneticPr fontId="4" type="noConversion"/>
  </si>
  <si>
    <t>y</t>
    <phoneticPr fontId="4" type="noConversion"/>
  </si>
  <si>
    <t>n</t>
    <phoneticPr fontId="4" type="noConversion"/>
  </si>
  <si>
    <t>Mean</t>
    <phoneticPr fontId="4" type="noConversion"/>
  </si>
  <si>
    <t>Cheatgrass Dominance</t>
    <phoneticPr fontId="4" type="noConversion"/>
  </si>
  <si>
    <t>T-test</t>
    <phoneticPr fontId="4" type="noConversion"/>
  </si>
  <si>
    <t>Variance</t>
    <phoneticPr fontId="4" type="noConversion"/>
  </si>
  <si>
    <t>PART I: Create X-Y scatterplot of Fire Frequency (Y variable) vs. Fine Fuel Cover (X variable)</t>
    <phoneticPr fontId="4" type="noConversion"/>
  </si>
  <si>
    <t>T-test*</t>
    <phoneticPr fontId="4" type="noConversion"/>
  </si>
  <si>
    <t>Fuel Cover</t>
    <phoneticPr fontId="4" type="noConversion"/>
  </si>
  <si>
    <t>Fuel Mass</t>
    <phoneticPr fontId="4" type="noConversion"/>
  </si>
  <si>
    <t>Fire Frequency</t>
    <phoneticPr fontId="4" type="noConversion"/>
  </si>
  <si>
    <t>PART II: Calculate mean, variance, and t-tests</t>
    <phoneticPr fontId="4" type="noConversion"/>
  </si>
  <si>
    <t>No Cheatgrass (0)</t>
  </si>
  <si>
    <t>Cheatgrass (1)</t>
  </si>
  <si>
    <t xml:space="preserve">METADATA for Cheatgrass &amp; Fire TIEE </t>
  </si>
  <si>
    <t>The data on the Whisenant 1990 sheet are from the following paper: Whisenant. 1990. Changing ﬁre frequencies on Idaho’s Snake River plains: ecological and management implications. Symposium on cheatgrass invasion, shrub die-off, and other aspects of shrub biology and management. Intermountain Research Station, Ogden, UT, Las Vegas, NV.</t>
  </si>
  <si>
    <t>The headings in the data file are the following:</t>
  </si>
  <si>
    <t>site = location of sampling</t>
  </si>
  <si>
    <t>fire_freq = fire frequency (fires/year)</t>
  </si>
  <si>
    <t>fuel_cover = fine fuel cover (percent), measured within 10x10 cm quadrats</t>
  </si>
  <si>
    <t>fuel_mass = fine fuel mass (lb/acre)</t>
  </si>
  <si>
    <t>cheat_dom = whether cheatgrass (Bromus tectorum) is listed as the first, dominant species contributing to fuels</t>
  </si>
  <si>
    <t>The site locations are 12 different sites located within the Snake River Plain in Idaho.</t>
  </si>
  <si>
    <t>Data on Cheatgrass and Fire Behavior (from Whisenant 1990 paper)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</si>
</sst>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
    <numFmt numFmtId="165" formatCode="0.0000"/>
  </numFmts>
  <fonts count="12" x14ac:knownFonts="1">
    <font>
      <sz val="10"/>
      <name val="Verdana"/>
    </font>
    <font>
      <sz val="10"/>
      <name val="Verdana"/>
    </font>
    <font>
      <b/>
      <sz val="10"/>
      <name val="Verdana"/>
    </font>
    <font>
      <b/>
      <sz val="10"/>
      <name val="Verdana"/>
    </font>
    <font>
      <sz val="8"/>
      <name val="Verdana"/>
    </font>
    <font>
      <b/>
      <sz val="8"/>
      <name val="Verdana"/>
    </font>
    <font>
      <sz val="10"/>
      <name val="Verdana"/>
    </font>
    <font>
      <sz val="8"/>
      <color indexed="48"/>
      <name val="Verdana"/>
    </font>
    <font>
      <sz val="10"/>
      <name val="Verdana"/>
    </font>
    <font>
      <sz val="6"/>
      <name val="Verdana"/>
    </font>
    <font>
      <u/>
      <sz val="10"/>
      <color theme="10"/>
      <name val="Verdana"/>
    </font>
    <font>
      <u/>
      <sz val="10"/>
      <color theme="11"/>
      <name val="Verdana"/>
    </font>
  </fonts>
  <fills count="2">
    <fill>
      <patternFill patternType="none"/>
    </fill>
    <fill>
      <patternFill patternType="gray125"/>
    </fill>
  </fills>
  <borders count="1">
    <border>
      <left/>
      <right/>
      <top/>
      <bottom/>
      <diagonal/>
    </border>
  </borders>
  <cellStyleXfs count="3">
    <xf numFmtId="0" fontId="0" fillId="0" borderId="0"/>
    <xf numFmtId="0" fontId="10" fillId="0" borderId="0" applyNumberFormat="0" applyFill="0" applyBorder="0" applyAlignment="0" applyProtection="0"/>
    <xf numFmtId="0" fontId="11" fillId="0" borderId="0" applyNumberFormat="0" applyFill="0" applyBorder="0" applyAlignment="0" applyProtection="0"/>
  </cellStyleXfs>
  <cellXfs count="26">
    <xf numFmtId="0" fontId="0" fillId="0" borderId="0" xfId="0"/>
    <xf numFmtId="0" fontId="3" fillId="0" borderId="0" xfId="0" applyFont="1"/>
    <xf numFmtId="1" fontId="0" fillId="0" borderId="0" xfId="0" applyNumberFormat="1"/>
    <xf numFmtId="1" fontId="0" fillId="0" borderId="0" xfId="0" applyNumberFormat="1"/>
    <xf numFmtId="164" fontId="0" fillId="0" borderId="0" xfId="0" applyNumberFormat="1"/>
    <xf numFmtId="0" fontId="2" fillId="0" borderId="0" xfId="0" applyFont="1"/>
    <xf numFmtId="2" fontId="0" fillId="0" borderId="0" xfId="0" applyNumberFormat="1"/>
    <xf numFmtId="0" fontId="1" fillId="0" borderId="0" xfId="0" applyFont="1"/>
    <xf numFmtId="0" fontId="6" fillId="0" borderId="0" xfId="0" applyFont="1"/>
    <xf numFmtId="0" fontId="4" fillId="0" borderId="0" xfId="0" applyFont="1" applyBorder="1" applyAlignment="1">
      <alignment vertical="top" wrapText="1"/>
    </xf>
    <xf numFmtId="0" fontId="7" fillId="0" borderId="0" xfId="0" applyFont="1" applyBorder="1" applyAlignment="1">
      <alignment vertical="top" wrapText="1"/>
    </xf>
    <xf numFmtId="0" fontId="4" fillId="0" borderId="0" xfId="0" applyFont="1" applyFill="1" applyBorder="1" applyAlignment="1">
      <alignment vertical="top" wrapText="1"/>
    </xf>
    <xf numFmtId="0" fontId="4" fillId="0" borderId="0" xfId="0" applyFont="1"/>
    <xf numFmtId="0" fontId="5" fillId="0" borderId="0" xfId="0" applyFont="1"/>
    <xf numFmtId="0" fontId="5" fillId="0" borderId="0" xfId="0" applyFont="1" applyFill="1" applyBorder="1" applyAlignment="1">
      <alignment vertical="top"/>
    </xf>
    <xf numFmtId="0" fontId="7" fillId="0" borderId="0" xfId="0" applyFont="1"/>
    <xf numFmtId="1" fontId="7" fillId="0" borderId="0" xfId="0" applyNumberFormat="1" applyFont="1"/>
    <xf numFmtId="2" fontId="7" fillId="0" borderId="0" xfId="0" applyNumberFormat="1" applyFont="1"/>
    <xf numFmtId="0" fontId="5" fillId="0" borderId="0" xfId="0" applyFont="1" applyBorder="1"/>
    <xf numFmtId="0" fontId="1" fillId="0" borderId="0" xfId="0" applyFont="1" applyBorder="1"/>
    <xf numFmtId="17" fontId="4" fillId="0" borderId="0" xfId="0" applyNumberFormat="1" applyFont="1" applyBorder="1" applyAlignment="1">
      <alignment vertical="top" wrapText="1"/>
    </xf>
    <xf numFmtId="0" fontId="6" fillId="0" borderId="0" xfId="0" applyFont="1" applyBorder="1"/>
    <xf numFmtId="0" fontId="8" fillId="0" borderId="0" xfId="0" applyFont="1" applyBorder="1"/>
    <xf numFmtId="165" fontId="7" fillId="0" borderId="0" xfId="0" applyNumberFormat="1" applyFont="1" applyBorder="1" applyAlignment="1">
      <alignment vertical="top" wrapText="1"/>
    </xf>
    <xf numFmtId="0" fontId="9" fillId="0" borderId="0" xfId="0" applyFont="1" applyFill="1" applyBorder="1" applyAlignment="1">
      <alignment vertical="top" wrapText="1"/>
    </xf>
    <xf numFmtId="0" fontId="9" fillId="0" borderId="0" xfId="0" applyFont="1"/>
  </cellXfs>
  <cellStyles count="3">
    <cellStyle name="Followed Hyperlink" xfId="2" builtinId="9" hidden="1"/>
    <cellStyle name="Hyperlink" xfId="1"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Fire Frequency vs. Fine Fuel Cover</a:t>
            </a:r>
          </a:p>
        </c:rich>
      </c:tx>
      <c:overlay val="0"/>
    </c:title>
    <c:autoTitleDeleted val="0"/>
    <c:plotArea>
      <c:layout/>
      <c:scatterChart>
        <c:scatterStyle val="lineMarker"/>
        <c:varyColors val="0"/>
        <c:ser>
          <c:idx val="0"/>
          <c:order val="0"/>
          <c:tx>
            <c:v>Fire Frequency vs. Fine Fuel Frequency</c:v>
          </c:tx>
          <c:spPr>
            <a:ln w="28575">
              <a:noFill/>
            </a:ln>
          </c:spPr>
          <c:trendline>
            <c:trendlineType val="linear"/>
            <c:dispRSqr val="1"/>
            <c:dispEq val="1"/>
            <c:trendlineLbl>
              <c:layout>
                <c:manualLayout>
                  <c:x val="-0.521109962183673"/>
                  <c:y val="-0.072275540702588"/>
                </c:manualLayout>
              </c:layout>
              <c:numFmt formatCode="General" sourceLinked="0"/>
            </c:trendlineLbl>
          </c:trendline>
          <c:trendline>
            <c:trendlineType val="linear"/>
            <c:dispRSqr val="0"/>
            <c:dispEq val="0"/>
          </c:trendline>
          <c:xVal>
            <c:numRef>
              <c:f>'Whisenant 1990 data'!$C$6:$C$17</c:f>
              <c:numCache>
                <c:formatCode>0</c:formatCode>
                <c:ptCount val="12"/>
                <c:pt idx="0">
                  <c:v>40.0</c:v>
                </c:pt>
                <c:pt idx="1">
                  <c:v>37.0</c:v>
                </c:pt>
                <c:pt idx="2">
                  <c:v>35.0</c:v>
                </c:pt>
                <c:pt idx="3">
                  <c:v>43.0</c:v>
                </c:pt>
                <c:pt idx="4">
                  <c:v>37.0</c:v>
                </c:pt>
                <c:pt idx="5">
                  <c:v>28.0</c:v>
                </c:pt>
                <c:pt idx="6">
                  <c:v>50.0</c:v>
                </c:pt>
                <c:pt idx="7">
                  <c:v>33.0</c:v>
                </c:pt>
                <c:pt idx="8">
                  <c:v>65.0</c:v>
                </c:pt>
                <c:pt idx="9">
                  <c:v>81.0</c:v>
                </c:pt>
                <c:pt idx="10">
                  <c:v>92.0</c:v>
                </c:pt>
                <c:pt idx="11">
                  <c:v>88.0</c:v>
                </c:pt>
              </c:numCache>
            </c:numRef>
          </c:xVal>
          <c:yVal>
            <c:numRef>
              <c:f>'Whisenant 1990 data'!$B$6:$B$17</c:f>
              <c:numCache>
                <c:formatCode>General</c:formatCode>
                <c:ptCount val="12"/>
                <c:pt idx="0">
                  <c:v>0.0</c:v>
                </c:pt>
                <c:pt idx="1">
                  <c:v>0.0</c:v>
                </c:pt>
                <c:pt idx="2">
                  <c:v>0.0</c:v>
                </c:pt>
                <c:pt idx="3">
                  <c:v>0.03</c:v>
                </c:pt>
                <c:pt idx="4">
                  <c:v>0.03</c:v>
                </c:pt>
                <c:pt idx="5">
                  <c:v>0.03</c:v>
                </c:pt>
                <c:pt idx="6">
                  <c:v>0.06</c:v>
                </c:pt>
                <c:pt idx="7">
                  <c:v>0.13</c:v>
                </c:pt>
                <c:pt idx="8">
                  <c:v>0.23</c:v>
                </c:pt>
                <c:pt idx="9">
                  <c:v>0.42</c:v>
                </c:pt>
                <c:pt idx="10">
                  <c:v>0.44</c:v>
                </c:pt>
                <c:pt idx="11">
                  <c:v>0.61</c:v>
                </c:pt>
              </c:numCache>
            </c:numRef>
          </c:yVal>
          <c:smooth val="0"/>
        </c:ser>
        <c:dLbls>
          <c:showLegendKey val="0"/>
          <c:showVal val="0"/>
          <c:showCatName val="0"/>
          <c:showSerName val="0"/>
          <c:showPercent val="0"/>
          <c:showBubbleSize val="0"/>
        </c:dLbls>
        <c:axId val="909803416"/>
        <c:axId val="909808680"/>
      </c:scatterChart>
      <c:valAx>
        <c:axId val="909803416"/>
        <c:scaling>
          <c:orientation val="minMax"/>
        </c:scaling>
        <c:delete val="0"/>
        <c:axPos val="b"/>
        <c:title>
          <c:tx>
            <c:rich>
              <a:bodyPr/>
              <a:lstStyle/>
              <a:p>
                <a:pPr>
                  <a:defRPr/>
                </a:pPr>
                <a:r>
                  <a:rPr lang="en-US"/>
                  <a:t>Percent cover in quadrats</a:t>
                </a:r>
              </a:p>
            </c:rich>
          </c:tx>
          <c:overlay val="0"/>
        </c:title>
        <c:numFmt formatCode="0" sourceLinked="1"/>
        <c:majorTickMark val="out"/>
        <c:minorTickMark val="none"/>
        <c:tickLblPos val="nextTo"/>
        <c:crossAx val="909808680"/>
        <c:crosses val="autoZero"/>
        <c:crossBetween val="midCat"/>
      </c:valAx>
      <c:valAx>
        <c:axId val="909808680"/>
        <c:scaling>
          <c:orientation val="minMax"/>
          <c:min val="0.0"/>
        </c:scaling>
        <c:delete val="0"/>
        <c:axPos val="l"/>
        <c:majorGridlines/>
        <c:title>
          <c:tx>
            <c:rich>
              <a:bodyPr/>
              <a:lstStyle/>
              <a:p>
                <a:pPr>
                  <a:defRPr/>
                </a:pPr>
                <a:r>
                  <a:rPr lang="en-US"/>
                  <a:t>Fires per year</a:t>
                </a:r>
              </a:p>
            </c:rich>
          </c:tx>
          <c:overlay val="0"/>
        </c:title>
        <c:numFmt formatCode="General" sourceLinked="1"/>
        <c:majorTickMark val="out"/>
        <c:minorTickMark val="none"/>
        <c:tickLblPos val="nextTo"/>
        <c:crossAx val="909803416"/>
        <c:crosses val="autoZero"/>
        <c:crossBetween val="midCat"/>
      </c:valAx>
    </c:plotArea>
    <c:plotVisOnly val="1"/>
    <c:dispBlanksAs val="gap"/>
    <c:showDLblsOverMax val="0"/>
  </c:chart>
  <c:printSettings>
    <c:headerFooter/>
    <c:pageMargins b="1.0" l="0.75" r="0.75" t="1.0"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overlay val="0"/>
    </c:title>
    <c:autoTitleDeleted val="0"/>
    <c:plotArea>
      <c:layout/>
      <c:barChart>
        <c:barDir val="col"/>
        <c:grouping val="clustered"/>
        <c:varyColors val="0"/>
        <c:ser>
          <c:idx val="0"/>
          <c:order val="0"/>
          <c:tx>
            <c:v>Average Fine Fuel Cover</c:v>
          </c:tx>
          <c:invertIfNegative val="0"/>
          <c:dLbls>
            <c:dLbl>
              <c:idx val="0"/>
              <c:showLegendKey val="0"/>
              <c:showVal val="1"/>
              <c:showCatName val="0"/>
              <c:showSerName val="0"/>
              <c:showPercent val="0"/>
              <c:showBubbleSize val="0"/>
            </c:dLbl>
            <c:dLbl>
              <c:idx val="1"/>
              <c:showLegendKey val="0"/>
              <c:showVal val="1"/>
              <c:showCatName val="0"/>
              <c:showSerName val="0"/>
              <c:showPercent val="0"/>
              <c:showBubbleSize val="0"/>
            </c:dLbl>
            <c:showLegendKey val="0"/>
            <c:showVal val="0"/>
            <c:showCatName val="0"/>
            <c:showSerName val="0"/>
            <c:showPercent val="0"/>
            <c:showBubbleSize val="0"/>
          </c:dLbls>
          <c:cat>
            <c:strRef>
              <c:f>'Whisenant 1990 data'!$A$38:$A$39</c:f>
              <c:strCache>
                <c:ptCount val="2"/>
                <c:pt idx="0">
                  <c:v>n</c:v>
                </c:pt>
                <c:pt idx="1">
                  <c:v>y</c:v>
                </c:pt>
              </c:strCache>
            </c:strRef>
          </c:cat>
          <c:val>
            <c:numRef>
              <c:f>'Whisenant 1990 data'!$B$38:$B$39</c:f>
              <c:numCache>
                <c:formatCode>0</c:formatCode>
                <c:ptCount val="2"/>
                <c:pt idx="0">
                  <c:v>38.4</c:v>
                </c:pt>
                <c:pt idx="1">
                  <c:v>62.42857142857143</c:v>
                </c:pt>
              </c:numCache>
            </c:numRef>
          </c:val>
        </c:ser>
        <c:dLbls>
          <c:showLegendKey val="0"/>
          <c:showVal val="0"/>
          <c:showCatName val="0"/>
          <c:showSerName val="0"/>
          <c:showPercent val="0"/>
          <c:showBubbleSize val="0"/>
        </c:dLbls>
        <c:gapWidth val="150"/>
        <c:axId val="909891240"/>
        <c:axId val="910065016"/>
      </c:barChart>
      <c:catAx>
        <c:axId val="909891240"/>
        <c:scaling>
          <c:orientation val="minMax"/>
        </c:scaling>
        <c:delete val="0"/>
        <c:axPos val="b"/>
        <c:title>
          <c:tx>
            <c:rich>
              <a:bodyPr/>
              <a:lstStyle/>
              <a:p>
                <a:pPr>
                  <a:defRPr/>
                </a:pPr>
                <a:r>
                  <a:rPr lang="en-US"/>
                  <a:t>Cheatgrass Dominance</a:t>
                </a:r>
              </a:p>
            </c:rich>
          </c:tx>
          <c:overlay val="0"/>
        </c:title>
        <c:majorTickMark val="out"/>
        <c:minorTickMark val="none"/>
        <c:tickLblPos val="nextTo"/>
        <c:crossAx val="910065016"/>
        <c:crosses val="autoZero"/>
        <c:auto val="1"/>
        <c:lblAlgn val="ctr"/>
        <c:lblOffset val="100"/>
        <c:noMultiLvlLbl val="0"/>
      </c:catAx>
      <c:valAx>
        <c:axId val="910065016"/>
        <c:scaling>
          <c:orientation val="minMax"/>
        </c:scaling>
        <c:delete val="0"/>
        <c:axPos val="l"/>
        <c:majorGridlines/>
        <c:title>
          <c:tx>
            <c:rich>
              <a:bodyPr/>
              <a:lstStyle/>
              <a:p>
                <a:pPr>
                  <a:defRPr/>
                </a:pPr>
                <a:r>
                  <a:rPr lang="en-US"/>
                  <a:t>Percent</a:t>
                </a:r>
              </a:p>
            </c:rich>
          </c:tx>
          <c:overlay val="0"/>
        </c:title>
        <c:numFmt formatCode="0" sourceLinked="1"/>
        <c:majorTickMark val="out"/>
        <c:minorTickMark val="none"/>
        <c:tickLblPos val="nextTo"/>
        <c:crossAx val="909891240"/>
        <c:crosses val="autoZero"/>
        <c:crossBetween val="between"/>
      </c:valAx>
    </c:plotArea>
    <c:plotVisOnly val="1"/>
    <c:dispBlanksAs val="gap"/>
    <c:showDLblsOverMax val="0"/>
  </c:chart>
  <c:printSettings>
    <c:headerFooter/>
    <c:pageMargins b="1.0" l="0.75" r="0.75" t="1.0"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Average Fuel Mass</a:t>
            </a:r>
          </a:p>
        </c:rich>
      </c:tx>
      <c:overlay val="0"/>
    </c:title>
    <c:autoTitleDeleted val="0"/>
    <c:plotArea>
      <c:layout/>
      <c:barChart>
        <c:barDir val="col"/>
        <c:grouping val="clustered"/>
        <c:varyColors val="0"/>
        <c:ser>
          <c:idx val="0"/>
          <c:order val="0"/>
          <c:tx>
            <c:v>"Average Fuel Mass"</c:v>
          </c:tx>
          <c:invertIfNegative val="0"/>
          <c:dLbls>
            <c:dLbl>
              <c:idx val="0"/>
              <c:showLegendKey val="0"/>
              <c:showVal val="1"/>
              <c:showCatName val="0"/>
              <c:showSerName val="0"/>
              <c:showPercent val="0"/>
              <c:showBubbleSize val="0"/>
            </c:dLbl>
            <c:dLbl>
              <c:idx val="1"/>
              <c:showLegendKey val="0"/>
              <c:showVal val="1"/>
              <c:showCatName val="0"/>
              <c:showSerName val="0"/>
              <c:showPercent val="0"/>
              <c:showBubbleSize val="0"/>
            </c:dLbl>
            <c:showLegendKey val="0"/>
            <c:showVal val="0"/>
            <c:showCatName val="0"/>
            <c:showSerName val="0"/>
            <c:showPercent val="0"/>
            <c:showBubbleSize val="0"/>
          </c:dLbls>
          <c:cat>
            <c:strRef>
              <c:f>'Whisenant 1990 data'!$A$38:$A$39</c:f>
              <c:strCache>
                <c:ptCount val="2"/>
                <c:pt idx="0">
                  <c:v>n</c:v>
                </c:pt>
                <c:pt idx="1">
                  <c:v>y</c:v>
                </c:pt>
              </c:strCache>
            </c:strRef>
          </c:cat>
          <c:val>
            <c:numRef>
              <c:f>'Whisenant 1990 data'!$B$52:$B$53</c:f>
              <c:numCache>
                <c:formatCode>0</c:formatCode>
                <c:ptCount val="2"/>
                <c:pt idx="0">
                  <c:v>949.0</c:v>
                </c:pt>
                <c:pt idx="1">
                  <c:v>628.5714285714286</c:v>
                </c:pt>
              </c:numCache>
            </c:numRef>
          </c:val>
        </c:ser>
        <c:dLbls>
          <c:showLegendKey val="0"/>
          <c:showVal val="0"/>
          <c:showCatName val="0"/>
          <c:showSerName val="0"/>
          <c:showPercent val="0"/>
          <c:showBubbleSize val="0"/>
        </c:dLbls>
        <c:gapWidth val="150"/>
        <c:axId val="909734408"/>
        <c:axId val="909739912"/>
      </c:barChart>
      <c:catAx>
        <c:axId val="909734408"/>
        <c:scaling>
          <c:orientation val="minMax"/>
        </c:scaling>
        <c:delete val="0"/>
        <c:axPos val="b"/>
        <c:title>
          <c:tx>
            <c:rich>
              <a:bodyPr/>
              <a:lstStyle/>
              <a:p>
                <a:pPr>
                  <a:defRPr/>
                </a:pPr>
                <a:r>
                  <a:rPr lang="en-US"/>
                  <a:t>Cheatgrass Dominance</a:t>
                </a:r>
              </a:p>
            </c:rich>
          </c:tx>
          <c:overlay val="0"/>
        </c:title>
        <c:majorTickMark val="out"/>
        <c:minorTickMark val="none"/>
        <c:tickLblPos val="nextTo"/>
        <c:crossAx val="909739912"/>
        <c:crosses val="autoZero"/>
        <c:auto val="1"/>
        <c:lblAlgn val="ctr"/>
        <c:lblOffset val="100"/>
        <c:noMultiLvlLbl val="0"/>
      </c:catAx>
      <c:valAx>
        <c:axId val="909739912"/>
        <c:scaling>
          <c:orientation val="minMax"/>
        </c:scaling>
        <c:delete val="0"/>
        <c:axPos val="l"/>
        <c:majorGridlines/>
        <c:title>
          <c:tx>
            <c:rich>
              <a:bodyPr/>
              <a:lstStyle/>
              <a:p>
                <a:pPr>
                  <a:defRPr/>
                </a:pPr>
                <a:r>
                  <a:rPr lang="en-US"/>
                  <a:t>Mass (lbs/acre)</a:t>
                </a:r>
              </a:p>
            </c:rich>
          </c:tx>
          <c:overlay val="0"/>
        </c:title>
        <c:numFmt formatCode="0" sourceLinked="1"/>
        <c:majorTickMark val="out"/>
        <c:minorTickMark val="none"/>
        <c:tickLblPos val="nextTo"/>
        <c:crossAx val="909734408"/>
        <c:crosses val="autoZero"/>
        <c:crossBetween val="between"/>
      </c:valAx>
    </c:plotArea>
    <c:plotVisOnly val="1"/>
    <c:dispBlanksAs val="gap"/>
    <c:showDLblsOverMax val="0"/>
  </c:chart>
  <c:printSettings>
    <c:headerFooter/>
    <c:pageMargins b="1.0" l="0.75" r="0.75" t="1.0"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Average Fire Frequency</a:t>
            </a:r>
          </a:p>
        </c:rich>
      </c:tx>
      <c:overlay val="0"/>
    </c:title>
    <c:autoTitleDeleted val="0"/>
    <c:plotArea>
      <c:layout/>
      <c:barChart>
        <c:barDir val="col"/>
        <c:grouping val="clustered"/>
        <c:varyColors val="0"/>
        <c:ser>
          <c:idx val="0"/>
          <c:order val="0"/>
          <c:invertIfNegative val="0"/>
          <c:dLbls>
            <c:dLbl>
              <c:idx val="0"/>
              <c:showLegendKey val="0"/>
              <c:showVal val="1"/>
              <c:showCatName val="0"/>
              <c:showSerName val="0"/>
              <c:showPercent val="0"/>
              <c:showBubbleSize val="0"/>
            </c:dLbl>
            <c:dLbl>
              <c:idx val="1"/>
              <c:showLegendKey val="0"/>
              <c:showVal val="1"/>
              <c:showCatName val="0"/>
              <c:showSerName val="0"/>
              <c:showPercent val="0"/>
              <c:showBubbleSize val="0"/>
            </c:dLbl>
            <c:showLegendKey val="0"/>
            <c:showVal val="0"/>
            <c:showCatName val="0"/>
            <c:showSerName val="0"/>
            <c:showPercent val="0"/>
            <c:showBubbleSize val="0"/>
          </c:dLbls>
          <c:cat>
            <c:strRef>
              <c:f>'Whisenant 1990 data'!$A$73:$A$74</c:f>
              <c:strCache>
                <c:ptCount val="2"/>
                <c:pt idx="0">
                  <c:v>n</c:v>
                </c:pt>
                <c:pt idx="1">
                  <c:v>y</c:v>
                </c:pt>
              </c:strCache>
            </c:strRef>
          </c:cat>
          <c:val>
            <c:numRef>
              <c:f>'Whisenant 1990 data'!$B$73:$B$74</c:f>
              <c:numCache>
                <c:formatCode>0.00</c:formatCode>
                <c:ptCount val="2"/>
                <c:pt idx="0">
                  <c:v>0.012</c:v>
                </c:pt>
                <c:pt idx="1">
                  <c:v>0.274285714285714</c:v>
                </c:pt>
              </c:numCache>
            </c:numRef>
          </c:val>
        </c:ser>
        <c:dLbls>
          <c:showLegendKey val="0"/>
          <c:showVal val="0"/>
          <c:showCatName val="0"/>
          <c:showSerName val="0"/>
          <c:showPercent val="0"/>
          <c:showBubbleSize val="0"/>
        </c:dLbls>
        <c:gapWidth val="150"/>
        <c:axId val="910020040"/>
        <c:axId val="909615592"/>
      </c:barChart>
      <c:catAx>
        <c:axId val="910020040"/>
        <c:scaling>
          <c:orientation val="minMax"/>
        </c:scaling>
        <c:delete val="0"/>
        <c:axPos val="b"/>
        <c:title>
          <c:tx>
            <c:rich>
              <a:bodyPr/>
              <a:lstStyle/>
              <a:p>
                <a:pPr>
                  <a:defRPr/>
                </a:pPr>
                <a:r>
                  <a:rPr lang="en-US"/>
                  <a:t>Cheatgrass Dominance</a:t>
                </a:r>
              </a:p>
            </c:rich>
          </c:tx>
          <c:overlay val="0"/>
        </c:title>
        <c:majorTickMark val="out"/>
        <c:minorTickMark val="none"/>
        <c:tickLblPos val="nextTo"/>
        <c:crossAx val="909615592"/>
        <c:crosses val="autoZero"/>
        <c:auto val="1"/>
        <c:lblAlgn val="ctr"/>
        <c:lblOffset val="100"/>
        <c:noMultiLvlLbl val="0"/>
      </c:catAx>
      <c:valAx>
        <c:axId val="909615592"/>
        <c:scaling>
          <c:orientation val="minMax"/>
        </c:scaling>
        <c:delete val="0"/>
        <c:axPos val="l"/>
        <c:majorGridlines/>
        <c:title>
          <c:tx>
            <c:rich>
              <a:bodyPr/>
              <a:lstStyle/>
              <a:p>
                <a:pPr>
                  <a:defRPr/>
                </a:pPr>
                <a:r>
                  <a:rPr lang="en-US"/>
                  <a:t>Fires per year</a:t>
                </a:r>
              </a:p>
            </c:rich>
          </c:tx>
          <c:overlay val="0"/>
        </c:title>
        <c:numFmt formatCode="0.00" sourceLinked="1"/>
        <c:majorTickMark val="out"/>
        <c:minorTickMark val="none"/>
        <c:tickLblPos val="nextTo"/>
        <c:crossAx val="910020040"/>
        <c:crosses val="autoZero"/>
        <c:crossBetween val="between"/>
      </c:valAx>
    </c:plotArea>
    <c:plotVisOnly val="1"/>
    <c:dispBlanksAs val="gap"/>
    <c:showDLblsOverMax val="0"/>
  </c:chart>
  <c:printSettings>
    <c:headerFooter/>
    <c:pageMargins b="1.0" l="0.75" r="0.75" t="1.0"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sz="1400"/>
              <a:t>MODIS burned pixels: May-Sept 2005</a:t>
            </a:r>
          </a:p>
        </c:rich>
      </c:tx>
      <c:layout/>
      <c:overlay val="0"/>
    </c:title>
    <c:autoTitleDeleted val="0"/>
    <c:plotArea>
      <c:layout/>
      <c:barChart>
        <c:barDir val="col"/>
        <c:grouping val="clustered"/>
        <c:varyColors val="0"/>
        <c:ser>
          <c:idx val="0"/>
          <c:order val="0"/>
          <c:tx>
            <c:strRef>
              <c:f>'MODIS burned area summary'!$A$4</c:f>
              <c:strCache>
                <c:ptCount val="1"/>
                <c:pt idx="0">
                  <c:v>No Cheatgrass (0)</c:v>
                </c:pt>
              </c:strCache>
            </c:strRef>
          </c:tx>
          <c:invertIfNegative val="0"/>
          <c:cat>
            <c:numRef>
              <c:f>'MODIS burned area summary'!$B$3:$F$3</c:f>
              <c:numCache>
                <c:formatCode>mmm\-yy</c:formatCode>
                <c:ptCount val="5"/>
                <c:pt idx="0">
                  <c:v>37011.0</c:v>
                </c:pt>
                <c:pt idx="1">
                  <c:v>37042.0</c:v>
                </c:pt>
                <c:pt idx="2">
                  <c:v>37072.0</c:v>
                </c:pt>
                <c:pt idx="3">
                  <c:v>37103.0</c:v>
                </c:pt>
                <c:pt idx="4">
                  <c:v>37134.0</c:v>
                </c:pt>
              </c:numCache>
            </c:numRef>
          </c:cat>
          <c:val>
            <c:numRef>
              <c:f>'MODIS burned area summary'!$B$4:$F$4</c:f>
              <c:numCache>
                <c:formatCode>General</c:formatCode>
                <c:ptCount val="5"/>
                <c:pt idx="0">
                  <c:v>58.0</c:v>
                </c:pt>
                <c:pt idx="1">
                  <c:v>0.0</c:v>
                </c:pt>
                <c:pt idx="2">
                  <c:v>1671.0</c:v>
                </c:pt>
                <c:pt idx="3">
                  <c:v>2366.0</c:v>
                </c:pt>
                <c:pt idx="4">
                  <c:v>98.0</c:v>
                </c:pt>
              </c:numCache>
            </c:numRef>
          </c:val>
        </c:ser>
        <c:ser>
          <c:idx val="1"/>
          <c:order val="1"/>
          <c:tx>
            <c:strRef>
              <c:f>'MODIS burned area summary'!$A$5</c:f>
              <c:strCache>
                <c:ptCount val="1"/>
                <c:pt idx="0">
                  <c:v>Cheatgrass (1)</c:v>
                </c:pt>
              </c:strCache>
            </c:strRef>
          </c:tx>
          <c:invertIfNegative val="0"/>
          <c:cat>
            <c:numRef>
              <c:f>'MODIS burned area summary'!$B$3:$F$3</c:f>
              <c:numCache>
                <c:formatCode>mmm\-yy</c:formatCode>
                <c:ptCount val="5"/>
                <c:pt idx="0">
                  <c:v>37011.0</c:v>
                </c:pt>
                <c:pt idx="1">
                  <c:v>37042.0</c:v>
                </c:pt>
                <c:pt idx="2">
                  <c:v>37072.0</c:v>
                </c:pt>
                <c:pt idx="3">
                  <c:v>37103.0</c:v>
                </c:pt>
                <c:pt idx="4">
                  <c:v>37134.0</c:v>
                </c:pt>
              </c:numCache>
            </c:numRef>
          </c:cat>
          <c:val>
            <c:numRef>
              <c:f>'MODIS burned area summary'!$B$5:$F$5</c:f>
              <c:numCache>
                <c:formatCode>General</c:formatCode>
                <c:ptCount val="5"/>
                <c:pt idx="0">
                  <c:v>6.0</c:v>
                </c:pt>
                <c:pt idx="1">
                  <c:v>0.0</c:v>
                </c:pt>
                <c:pt idx="2">
                  <c:v>2282.0</c:v>
                </c:pt>
                <c:pt idx="3">
                  <c:v>686.0</c:v>
                </c:pt>
                <c:pt idx="4">
                  <c:v>70.0</c:v>
                </c:pt>
              </c:numCache>
            </c:numRef>
          </c:val>
        </c:ser>
        <c:dLbls>
          <c:showLegendKey val="0"/>
          <c:showVal val="0"/>
          <c:showCatName val="0"/>
          <c:showSerName val="0"/>
          <c:showPercent val="0"/>
          <c:showBubbleSize val="0"/>
        </c:dLbls>
        <c:gapWidth val="150"/>
        <c:axId val="910131016"/>
        <c:axId val="909497624"/>
      </c:barChart>
      <c:dateAx>
        <c:axId val="910131016"/>
        <c:scaling>
          <c:orientation val="minMax"/>
        </c:scaling>
        <c:delete val="0"/>
        <c:axPos val="b"/>
        <c:numFmt formatCode="mmm\-yy" sourceLinked="1"/>
        <c:majorTickMark val="out"/>
        <c:minorTickMark val="none"/>
        <c:tickLblPos val="nextTo"/>
        <c:crossAx val="909497624"/>
        <c:crosses val="autoZero"/>
        <c:auto val="1"/>
        <c:lblOffset val="100"/>
        <c:baseTimeUnit val="months"/>
      </c:dateAx>
      <c:valAx>
        <c:axId val="909497624"/>
        <c:scaling>
          <c:orientation val="minMax"/>
        </c:scaling>
        <c:delete val="0"/>
        <c:axPos val="l"/>
        <c:majorGridlines/>
        <c:title>
          <c:tx>
            <c:rich>
              <a:bodyPr/>
              <a:lstStyle/>
              <a:p>
                <a:pPr>
                  <a:defRPr/>
                </a:pPr>
                <a:r>
                  <a:rPr lang="en-US"/>
                  <a:t>Number of pixels</a:t>
                </a:r>
              </a:p>
            </c:rich>
          </c:tx>
          <c:layout/>
          <c:overlay val="0"/>
        </c:title>
        <c:numFmt formatCode="General" sourceLinked="1"/>
        <c:majorTickMark val="out"/>
        <c:minorTickMark val="none"/>
        <c:tickLblPos val="nextTo"/>
        <c:crossAx val="910131016"/>
        <c:crosses val="autoZero"/>
        <c:crossBetween val="between"/>
      </c:valAx>
    </c:plotArea>
    <c:legend>
      <c:legendPos val="r"/>
      <c:layout/>
      <c:overlay val="0"/>
    </c:legend>
    <c:plotVisOnly val="1"/>
    <c:dispBlanksAs val="gap"/>
    <c:showDLblsOverMax val="0"/>
  </c:chart>
  <c:printSettings>
    <c:headerFooter/>
    <c:pageMargins b="1.0" l="0.75" r="0.75" t="1.0"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MODIS burned area: May-Sept 2005</a:t>
            </a:r>
          </a:p>
        </c:rich>
      </c:tx>
      <c:layout/>
      <c:overlay val="0"/>
    </c:title>
    <c:autoTitleDeleted val="0"/>
    <c:plotArea>
      <c:layout/>
      <c:barChart>
        <c:barDir val="col"/>
        <c:grouping val="clustered"/>
        <c:varyColors val="0"/>
        <c:ser>
          <c:idx val="0"/>
          <c:order val="0"/>
          <c:tx>
            <c:strRef>
              <c:f>'MODIS burned area summary'!$A$9</c:f>
              <c:strCache>
                <c:ptCount val="1"/>
                <c:pt idx="0">
                  <c:v>No Cheatgrass (0)</c:v>
                </c:pt>
              </c:strCache>
            </c:strRef>
          </c:tx>
          <c:invertIfNegative val="0"/>
          <c:cat>
            <c:numRef>
              <c:f>'MODIS burned area summary'!$B$8:$F$8</c:f>
              <c:numCache>
                <c:formatCode>mmm\-yy</c:formatCode>
                <c:ptCount val="5"/>
                <c:pt idx="0">
                  <c:v>37011.0</c:v>
                </c:pt>
                <c:pt idx="1">
                  <c:v>37042.0</c:v>
                </c:pt>
                <c:pt idx="2">
                  <c:v>37072.0</c:v>
                </c:pt>
                <c:pt idx="3">
                  <c:v>37103.0</c:v>
                </c:pt>
                <c:pt idx="4">
                  <c:v>37134.0</c:v>
                </c:pt>
              </c:numCache>
            </c:numRef>
          </c:cat>
          <c:val>
            <c:numRef>
              <c:f>'MODIS burned area summary'!$B$9:$F$9</c:f>
              <c:numCache>
                <c:formatCode>0.0000</c:formatCode>
                <c:ptCount val="5"/>
                <c:pt idx="0">
                  <c:v>0.0026026346740043</c:v>
                </c:pt>
                <c:pt idx="1">
                  <c:v>0.0</c:v>
                </c:pt>
                <c:pt idx="2">
                  <c:v>0.0749828024182963</c:v>
                </c:pt>
                <c:pt idx="3">
                  <c:v>0.106169545494727</c:v>
                </c:pt>
                <c:pt idx="4">
                  <c:v>0.00439755513883485</c:v>
                </c:pt>
              </c:numCache>
            </c:numRef>
          </c:val>
        </c:ser>
        <c:ser>
          <c:idx val="1"/>
          <c:order val="1"/>
          <c:tx>
            <c:strRef>
              <c:f>'MODIS burned area summary'!$A$10</c:f>
              <c:strCache>
                <c:ptCount val="1"/>
                <c:pt idx="0">
                  <c:v>Cheatgrass (1)</c:v>
                </c:pt>
              </c:strCache>
            </c:strRef>
          </c:tx>
          <c:invertIfNegative val="0"/>
          <c:cat>
            <c:numRef>
              <c:f>'MODIS burned area summary'!$B$8:$F$8</c:f>
              <c:numCache>
                <c:formatCode>mmm\-yy</c:formatCode>
                <c:ptCount val="5"/>
                <c:pt idx="0">
                  <c:v>37011.0</c:v>
                </c:pt>
                <c:pt idx="1">
                  <c:v>37042.0</c:v>
                </c:pt>
                <c:pt idx="2">
                  <c:v>37072.0</c:v>
                </c:pt>
                <c:pt idx="3">
                  <c:v>37103.0</c:v>
                </c:pt>
                <c:pt idx="4">
                  <c:v>37134.0</c:v>
                </c:pt>
              </c:numCache>
            </c:numRef>
          </c:cat>
          <c:val>
            <c:numRef>
              <c:f>'MODIS burned area summary'!$B$10:$F$10</c:f>
              <c:numCache>
                <c:formatCode>0.0000</c:formatCode>
                <c:ptCount val="5"/>
                <c:pt idx="0">
                  <c:v>0.000846977912227679</c:v>
                </c:pt>
                <c:pt idx="1">
                  <c:v>0.0</c:v>
                </c:pt>
                <c:pt idx="2">
                  <c:v>0.32213393261726</c:v>
                </c:pt>
                <c:pt idx="3">
                  <c:v>0.0968378079646979</c:v>
                </c:pt>
                <c:pt idx="4">
                  <c:v>0.00988140897598958</c:v>
                </c:pt>
              </c:numCache>
            </c:numRef>
          </c:val>
        </c:ser>
        <c:dLbls>
          <c:showLegendKey val="0"/>
          <c:showVal val="0"/>
          <c:showCatName val="0"/>
          <c:showSerName val="0"/>
          <c:showPercent val="0"/>
          <c:showBubbleSize val="0"/>
        </c:dLbls>
        <c:gapWidth val="150"/>
        <c:axId val="909617096"/>
        <c:axId val="910087880"/>
      </c:barChart>
      <c:dateAx>
        <c:axId val="909617096"/>
        <c:scaling>
          <c:orientation val="minMax"/>
        </c:scaling>
        <c:delete val="0"/>
        <c:axPos val="b"/>
        <c:numFmt formatCode="mmm\-yy" sourceLinked="1"/>
        <c:majorTickMark val="out"/>
        <c:minorTickMark val="none"/>
        <c:tickLblPos val="nextTo"/>
        <c:crossAx val="910087880"/>
        <c:crosses val="autoZero"/>
        <c:auto val="1"/>
        <c:lblOffset val="100"/>
        <c:baseTimeUnit val="months"/>
      </c:dateAx>
      <c:valAx>
        <c:axId val="910087880"/>
        <c:scaling>
          <c:orientation val="minMax"/>
        </c:scaling>
        <c:delete val="0"/>
        <c:axPos val="l"/>
        <c:majorGridlines/>
        <c:title>
          <c:tx>
            <c:rich>
              <a:bodyPr/>
              <a:lstStyle/>
              <a:p>
                <a:pPr>
                  <a:defRPr/>
                </a:pPr>
                <a:r>
                  <a:rPr lang="en-US"/>
                  <a:t>Percent of area burned</a:t>
                </a:r>
              </a:p>
            </c:rich>
          </c:tx>
          <c:layout/>
          <c:overlay val="0"/>
        </c:title>
        <c:numFmt formatCode="0.0000" sourceLinked="1"/>
        <c:majorTickMark val="out"/>
        <c:minorTickMark val="none"/>
        <c:tickLblPos val="nextTo"/>
        <c:crossAx val="909617096"/>
        <c:crosses val="autoZero"/>
        <c:crossBetween val="between"/>
      </c:valAx>
    </c:plotArea>
    <c:legend>
      <c:legendPos val="r"/>
      <c:layout/>
      <c:overlay val="0"/>
    </c:legend>
    <c:plotVisOnly val="1"/>
    <c:dispBlanksAs val="gap"/>
    <c:showDLblsOverMax val="0"/>
  </c:chart>
  <c:printSettings>
    <c:headerFooter/>
    <c:pageMargins b="1.0" l="0.75" r="0.75" t="1.0"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4" Type="http://schemas.openxmlformats.org/officeDocument/2006/relationships/chart" Target="../charts/chart4.xml"/><Relationship Id="rId1" Type="http://schemas.openxmlformats.org/officeDocument/2006/relationships/chart" Target="../charts/chart1.xml"/><Relationship Id="rId2" Type="http://schemas.openxmlformats.org/officeDocument/2006/relationships/chart" Target="../charts/chart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5.xml"/><Relationship Id="rId2"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6</xdr:col>
      <xdr:colOff>524933</xdr:colOff>
      <xdr:row>1</xdr:row>
      <xdr:rowOff>16932</xdr:rowOff>
    </xdr:from>
    <xdr:to>
      <xdr:col>12</xdr:col>
      <xdr:colOff>499533</xdr:colOff>
      <xdr:row>21</xdr:row>
      <xdr:rowOff>101601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694267</xdr:colOff>
      <xdr:row>30</xdr:row>
      <xdr:rowOff>93134</xdr:rowOff>
    </xdr:from>
    <xdr:to>
      <xdr:col>8</xdr:col>
      <xdr:colOff>482601</xdr:colOff>
      <xdr:row>48</xdr:row>
      <xdr:rowOff>127000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702732</xdr:colOff>
      <xdr:row>50</xdr:row>
      <xdr:rowOff>33869</xdr:rowOff>
    </xdr:from>
    <xdr:to>
      <xdr:col>8</xdr:col>
      <xdr:colOff>448733</xdr:colOff>
      <xdr:row>68</xdr:row>
      <xdr:rowOff>50801</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702733</xdr:colOff>
      <xdr:row>74</xdr:row>
      <xdr:rowOff>0</xdr:rowOff>
    </xdr:from>
    <xdr:to>
      <xdr:col>8</xdr:col>
      <xdr:colOff>448734</xdr:colOff>
      <xdr:row>92</xdr:row>
      <xdr:rowOff>16932</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330200</xdr:colOff>
      <xdr:row>1</xdr:row>
      <xdr:rowOff>76200</xdr:rowOff>
    </xdr:from>
    <xdr:to>
      <xdr:col>11</xdr:col>
      <xdr:colOff>63500</xdr:colOff>
      <xdr:row>19</xdr:row>
      <xdr:rowOff>69850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323850</xdr:colOff>
      <xdr:row>22</xdr:row>
      <xdr:rowOff>38100</xdr:rowOff>
    </xdr:from>
    <xdr:to>
      <xdr:col>11</xdr:col>
      <xdr:colOff>133350</xdr:colOff>
      <xdr:row>38</xdr:row>
      <xdr:rowOff>139700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zoomScale="150" zoomScaleNormal="150" zoomScalePageLayoutView="150" workbookViewId="0">
      <selection activeCell="E24" sqref="E24"/>
    </sheetView>
  </sheetViews>
  <sheetFormatPr baseColWidth="10" defaultRowHeight="13" x14ac:dyDescent="0"/>
  <sheetData>
    <row r="1" spans="1:1" s="5" customFormat="1">
      <c r="A1" s="5" t="s">
        <v>50</v>
      </c>
    </row>
    <row r="2" spans="1:1">
      <c r="A2" s="5" t="s">
        <v>59</v>
      </c>
    </row>
    <row r="3" spans="1:1">
      <c r="A3" s="5"/>
    </row>
    <row r="4" spans="1:1">
      <c r="A4" t="s">
        <v>51</v>
      </c>
    </row>
    <row r="6" spans="1:1">
      <c r="A6" t="s">
        <v>52</v>
      </c>
    </row>
    <row r="8" spans="1:1">
      <c r="A8" t="s">
        <v>53</v>
      </c>
    </row>
    <row r="9" spans="1:1">
      <c r="A9" t="s">
        <v>54</v>
      </c>
    </row>
    <row r="10" spans="1:1">
      <c r="A10" t="s">
        <v>55</v>
      </c>
    </row>
    <row r="11" spans="1:1">
      <c r="A11" t="s">
        <v>56</v>
      </c>
    </row>
    <row r="12" spans="1:1">
      <c r="A12" t="s">
        <v>57</v>
      </c>
    </row>
    <row r="14" spans="1:1">
      <c r="A14" t="s">
        <v>58</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topLeftCell="A29" zoomScale="150" workbookViewId="0">
      <selection sqref="A1:XFD4"/>
    </sheetView>
  </sheetViews>
  <sheetFormatPr baseColWidth="10" defaultRowHeight="13" x14ac:dyDescent="0"/>
  <cols>
    <col min="1" max="1" width="19.140625" customWidth="1"/>
  </cols>
  <sheetData>
    <row r="1" spans="1:5">
      <c r="A1" s="1" t="s">
        <v>30</v>
      </c>
    </row>
    <row r="2" spans="1:5">
      <c r="A2" s="1"/>
    </row>
    <row r="3" spans="1:5">
      <c r="A3" s="1"/>
    </row>
    <row r="4" spans="1:5">
      <c r="B4" s="1"/>
    </row>
    <row r="5" spans="1:5" s="1" customFormat="1">
      <c r="A5" s="1" t="s">
        <v>15</v>
      </c>
      <c r="B5" s="1" t="s">
        <v>31</v>
      </c>
      <c r="C5" s="1" t="s">
        <v>32</v>
      </c>
      <c r="D5" s="1" t="s">
        <v>33</v>
      </c>
      <c r="E5" s="1" t="s">
        <v>34</v>
      </c>
    </row>
    <row r="6" spans="1:5">
      <c r="A6" t="s">
        <v>16</v>
      </c>
      <c r="B6">
        <v>0</v>
      </c>
      <c r="C6" s="3">
        <v>40</v>
      </c>
      <c r="D6">
        <v>875</v>
      </c>
      <c r="E6" t="s">
        <v>17</v>
      </c>
    </row>
    <row r="7" spans="1:5">
      <c r="A7" t="s">
        <v>18</v>
      </c>
      <c r="B7">
        <v>0</v>
      </c>
      <c r="C7" s="3">
        <v>37</v>
      </c>
      <c r="D7">
        <v>910</v>
      </c>
      <c r="E7" t="s">
        <v>17</v>
      </c>
    </row>
    <row r="8" spans="1:5">
      <c r="A8" t="s">
        <v>19</v>
      </c>
      <c r="B8">
        <v>0</v>
      </c>
      <c r="C8" s="3">
        <v>35</v>
      </c>
      <c r="D8">
        <v>1200</v>
      </c>
      <c r="E8" t="s">
        <v>17</v>
      </c>
    </row>
    <row r="9" spans="1:5">
      <c r="A9" t="s">
        <v>20</v>
      </c>
      <c r="B9">
        <v>0.03</v>
      </c>
      <c r="C9" s="3">
        <v>43</v>
      </c>
      <c r="D9">
        <v>905</v>
      </c>
      <c r="E9" t="s">
        <v>17</v>
      </c>
    </row>
    <row r="10" spans="1:5">
      <c r="A10" t="s">
        <v>23</v>
      </c>
      <c r="B10">
        <v>0.03</v>
      </c>
      <c r="C10" s="3">
        <v>37</v>
      </c>
      <c r="D10">
        <v>855</v>
      </c>
      <c r="E10" t="s">
        <v>17</v>
      </c>
    </row>
    <row r="11" spans="1:5">
      <c r="A11" t="s">
        <v>21</v>
      </c>
      <c r="B11">
        <v>0.03</v>
      </c>
      <c r="C11" s="3">
        <v>28</v>
      </c>
      <c r="D11">
        <v>810</v>
      </c>
      <c r="E11" t="s">
        <v>22</v>
      </c>
    </row>
    <row r="12" spans="1:5">
      <c r="A12" t="s">
        <v>24</v>
      </c>
      <c r="B12">
        <v>0.06</v>
      </c>
      <c r="C12" s="3">
        <v>50</v>
      </c>
      <c r="D12">
        <v>705</v>
      </c>
      <c r="E12" t="s">
        <v>22</v>
      </c>
    </row>
    <row r="13" spans="1:5">
      <c r="A13" t="s">
        <v>25</v>
      </c>
      <c r="B13">
        <v>0.13</v>
      </c>
      <c r="C13" s="3">
        <v>33</v>
      </c>
      <c r="D13">
        <v>650</v>
      </c>
      <c r="E13" t="s">
        <v>22</v>
      </c>
    </row>
    <row r="14" spans="1:5">
      <c r="A14" t="s">
        <v>26</v>
      </c>
      <c r="B14">
        <v>0.23</v>
      </c>
      <c r="C14" s="3">
        <v>65</v>
      </c>
      <c r="D14">
        <v>710</v>
      </c>
      <c r="E14" t="s">
        <v>22</v>
      </c>
    </row>
    <row r="15" spans="1:5">
      <c r="A15" t="s">
        <v>27</v>
      </c>
      <c r="B15">
        <v>0.42</v>
      </c>
      <c r="C15" s="3">
        <v>81</v>
      </c>
      <c r="D15">
        <v>515</v>
      </c>
      <c r="E15" t="s">
        <v>22</v>
      </c>
    </row>
    <row r="16" spans="1:5">
      <c r="A16" t="s">
        <v>28</v>
      </c>
      <c r="B16">
        <v>0.44</v>
      </c>
      <c r="C16" s="3">
        <v>92</v>
      </c>
      <c r="D16">
        <v>400</v>
      </c>
      <c r="E16" t="s">
        <v>22</v>
      </c>
    </row>
    <row r="17" spans="1:5">
      <c r="A17" t="s">
        <v>29</v>
      </c>
      <c r="B17">
        <v>0.61</v>
      </c>
      <c r="C17" s="3">
        <v>88</v>
      </c>
      <c r="D17">
        <v>610</v>
      </c>
      <c r="E17" t="s">
        <v>22</v>
      </c>
    </row>
    <row r="22" spans="1:5" s="5" customFormat="1">
      <c r="A22" s="5" t="s">
        <v>42</v>
      </c>
    </row>
    <row r="32" spans="1:5" s="5" customFormat="1">
      <c r="A32" s="5" t="s">
        <v>47</v>
      </c>
    </row>
    <row r="34" spans="1:3">
      <c r="A34" t="s">
        <v>35</v>
      </c>
    </row>
    <row r="36" spans="1:3">
      <c r="A36" s="5" t="s">
        <v>44</v>
      </c>
    </row>
    <row r="37" spans="1:3">
      <c r="A37" t="s">
        <v>39</v>
      </c>
      <c r="B37" t="s">
        <v>38</v>
      </c>
      <c r="C37" t="s">
        <v>41</v>
      </c>
    </row>
    <row r="38" spans="1:3">
      <c r="A38" t="s">
        <v>37</v>
      </c>
      <c r="B38" s="2">
        <f>AVERAGE(C6:C10)</f>
        <v>38.4</v>
      </c>
      <c r="C38" s="2">
        <f>VAR(C6:C10)</f>
        <v>9.8000000000000007</v>
      </c>
    </row>
    <row r="39" spans="1:3">
      <c r="A39" t="s">
        <v>36</v>
      </c>
      <c r="B39" s="2">
        <f>AVERAGE(C11:C17)</f>
        <v>62.428571428571431</v>
      </c>
      <c r="C39" s="2">
        <f>VAR(C11:C17)</f>
        <v>680.95238095238108</v>
      </c>
    </row>
    <row r="41" spans="1:3">
      <c r="A41" t="s">
        <v>43</v>
      </c>
      <c r="B41">
        <f>TTEST(C6:C10, C11:C17, 2, 3)</f>
        <v>5.0853219435037282E-2</v>
      </c>
    </row>
    <row r="42" spans="1:3">
      <c r="A42" t="s">
        <v>5</v>
      </c>
    </row>
    <row r="43" spans="1:3">
      <c r="A43" t="s">
        <v>6</v>
      </c>
    </row>
    <row r="44" spans="1:3">
      <c r="A44" t="s">
        <v>14</v>
      </c>
    </row>
    <row r="50" spans="1:3">
      <c r="A50" s="5" t="s">
        <v>45</v>
      </c>
    </row>
    <row r="51" spans="1:3">
      <c r="A51" t="s">
        <v>39</v>
      </c>
      <c r="B51" t="s">
        <v>38</v>
      </c>
      <c r="C51" t="s">
        <v>41</v>
      </c>
    </row>
    <row r="52" spans="1:3">
      <c r="A52" t="s">
        <v>37</v>
      </c>
      <c r="B52" s="2">
        <f>AVERAGE(D6:D10)</f>
        <v>949</v>
      </c>
      <c r="C52" s="2">
        <f>VAR(D6:D10)</f>
        <v>20192.5</v>
      </c>
    </row>
    <row r="53" spans="1:3">
      <c r="A53" t="s">
        <v>36</v>
      </c>
      <c r="B53" s="2">
        <f>AVERAGE(D11:D17)</f>
        <v>628.57142857142856</v>
      </c>
      <c r="C53" s="2">
        <f>VAR(D11:D17)</f>
        <v>18555.952380952349</v>
      </c>
    </row>
    <row r="55" spans="1:3">
      <c r="A55" t="s">
        <v>40</v>
      </c>
      <c r="B55">
        <f>TTEST(D6:D10, D11:D17, 2, 3)</f>
        <v>3.9137003010515613E-3</v>
      </c>
    </row>
    <row r="56" spans="1:3">
      <c r="A56" t="s">
        <v>13</v>
      </c>
    </row>
    <row r="71" spans="1:3">
      <c r="A71" s="5" t="s">
        <v>46</v>
      </c>
    </row>
    <row r="72" spans="1:3">
      <c r="A72" t="s">
        <v>39</v>
      </c>
      <c r="B72" t="s">
        <v>38</v>
      </c>
      <c r="C72" t="s">
        <v>41</v>
      </c>
    </row>
    <row r="73" spans="1:3">
      <c r="A73" t="s">
        <v>37</v>
      </c>
      <c r="B73" s="6">
        <f>AVERAGE(B6:B10)</f>
        <v>1.2E-2</v>
      </c>
      <c r="C73" s="4">
        <f>VAR(B6:B10)</f>
        <v>2.7E-4</v>
      </c>
    </row>
    <row r="74" spans="1:3">
      <c r="A74" t="s">
        <v>36</v>
      </c>
      <c r="B74" s="6">
        <f>AVERAGE(B11:B17)</f>
        <v>0.2742857142857143</v>
      </c>
      <c r="C74" s="4">
        <f>VAR(B11:B17)</f>
        <v>4.8295238095238092E-2</v>
      </c>
    </row>
    <row r="76" spans="1:3">
      <c r="A76" t="s">
        <v>40</v>
      </c>
      <c r="B76">
        <f>TTEST(B6:B10, B11:B17, 2, 3)</f>
        <v>1.9521389530945135E-2</v>
      </c>
    </row>
    <row r="77" spans="1:3">
      <c r="A77" t="s">
        <v>13</v>
      </c>
    </row>
  </sheetData>
  <sortState ref="A4:XFD15">
    <sortCondition ref="E5:E15"/>
  </sortState>
  <phoneticPr fontId="4" type="noConversion"/>
  <pageMargins left="0.75" right="0.75" top="1" bottom="1" header="0.5" footer="0.5"/>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abSelected="1" zoomScale="200" workbookViewId="0">
      <selection activeCell="A13" sqref="A13"/>
    </sheetView>
  </sheetViews>
  <sheetFormatPr baseColWidth="10" defaultRowHeight="13" x14ac:dyDescent="0"/>
  <cols>
    <col min="1" max="1" width="12.140625" customWidth="1"/>
    <col min="2" max="2" width="12.28515625" bestFit="1" customWidth="1"/>
    <col min="3" max="3" width="11.7109375" customWidth="1"/>
  </cols>
  <sheetData>
    <row r="1" spans="1:6" s="7" customFormat="1">
      <c r="A1" s="7" t="s">
        <v>9</v>
      </c>
    </row>
    <row r="2" spans="1:6" s="19" customFormat="1">
      <c r="A2" s="18" t="s">
        <v>10</v>
      </c>
    </row>
    <row r="3" spans="1:6" s="21" customFormat="1">
      <c r="A3" s="9"/>
      <c r="B3" s="20">
        <v>37011</v>
      </c>
      <c r="C3" s="20">
        <v>37042</v>
      </c>
      <c r="D3" s="20">
        <v>37072</v>
      </c>
      <c r="E3" s="20">
        <v>37103</v>
      </c>
      <c r="F3" s="20">
        <v>37134</v>
      </c>
    </row>
    <row r="4" spans="1:6" s="22" customFormat="1">
      <c r="A4" s="9" t="s">
        <v>48</v>
      </c>
      <c r="B4" s="9">
        <v>58</v>
      </c>
      <c r="C4" s="10">
        <v>0</v>
      </c>
      <c r="D4" s="10">
        <v>1671</v>
      </c>
      <c r="E4" s="10">
        <v>2366</v>
      </c>
      <c r="F4" s="10">
        <v>98</v>
      </c>
    </row>
    <row r="5" spans="1:6" s="22" customFormat="1">
      <c r="A5" s="9" t="s">
        <v>49</v>
      </c>
      <c r="B5" s="9">
        <v>6</v>
      </c>
      <c r="C5" s="10">
        <v>0</v>
      </c>
      <c r="D5" s="10">
        <v>2282</v>
      </c>
      <c r="E5" s="10">
        <v>686</v>
      </c>
      <c r="F5" s="10">
        <v>70</v>
      </c>
    </row>
    <row r="6" spans="1:6" s="22" customFormat="1">
      <c r="A6" s="9"/>
      <c r="B6" s="9"/>
      <c r="C6" s="10"/>
      <c r="D6" s="10"/>
      <c r="E6" s="10"/>
      <c r="F6" s="10"/>
    </row>
    <row r="7" spans="1:6" s="21" customFormat="1">
      <c r="A7" s="14" t="s">
        <v>11</v>
      </c>
    </row>
    <row r="8" spans="1:6" s="21" customFormat="1">
      <c r="A8" s="9"/>
      <c r="B8" s="20">
        <v>37011</v>
      </c>
      <c r="C8" s="20">
        <v>37042</v>
      </c>
      <c r="D8" s="20">
        <v>37072</v>
      </c>
      <c r="E8" s="20">
        <v>37103</v>
      </c>
      <c r="F8" s="20">
        <v>37134</v>
      </c>
    </row>
    <row r="9" spans="1:6" s="21" customFormat="1">
      <c r="A9" s="9" t="s">
        <v>48</v>
      </c>
      <c r="B9" s="23">
        <f>(B4/B14)*100</f>
        <v>2.6026346740043015E-3</v>
      </c>
      <c r="C9" s="23">
        <v>0</v>
      </c>
      <c r="D9" s="23">
        <f>(D4/B14)*100</f>
        <v>7.4982802418296343E-2</v>
      </c>
      <c r="E9" s="23">
        <f>(E4/B14)*100</f>
        <v>0.10616954549472719</v>
      </c>
      <c r="F9" s="23">
        <f>(F4/B14)*100</f>
        <v>4.3975551388348542E-3</v>
      </c>
    </row>
    <row r="10" spans="1:6" s="21" customFormat="1">
      <c r="A10" s="9" t="s">
        <v>49</v>
      </c>
      <c r="B10" s="23">
        <f>(B5/B15)*100</f>
        <v>8.4697791222767887E-4</v>
      </c>
      <c r="C10" s="23">
        <v>0</v>
      </c>
      <c r="D10" s="23">
        <f>(D5/B15)*100</f>
        <v>0.32213393261726053</v>
      </c>
      <c r="E10" s="23">
        <f>(E5/B15)*100</f>
        <v>9.6837807964697958E-2</v>
      </c>
      <c r="F10" s="23">
        <f>(F5/B15)*100</f>
        <v>9.8814089759895873E-3</v>
      </c>
    </row>
    <row r="11" spans="1:6" s="21" customFormat="1"/>
    <row r="12" spans="1:6" s="12" customFormat="1" ht="11">
      <c r="A12" s="13" t="s">
        <v>4</v>
      </c>
    </row>
    <row r="13" spans="1:6" s="25" customFormat="1" ht="10">
      <c r="A13" s="24"/>
      <c r="B13" s="25" t="s">
        <v>12</v>
      </c>
      <c r="C13" s="25" t="s">
        <v>0</v>
      </c>
      <c r="D13" s="25" t="s">
        <v>1</v>
      </c>
      <c r="E13" s="25" t="s">
        <v>2</v>
      </c>
      <c r="F13" s="25" t="s">
        <v>3</v>
      </c>
    </row>
    <row r="14" spans="1:6" s="12" customFormat="1" ht="11">
      <c r="A14" s="11" t="s">
        <v>7</v>
      </c>
      <c r="B14" s="15">
        <v>2228511</v>
      </c>
      <c r="C14" s="15">
        <f>SUM(B4:F4)</f>
        <v>4193</v>
      </c>
      <c r="D14" s="16">
        <f>C14*(0.23*0.23)</f>
        <v>221.80970000000002</v>
      </c>
      <c r="E14" s="17">
        <f>(C14/B14)*100</f>
        <v>0.18815253772586268</v>
      </c>
      <c r="F14" s="16">
        <f>100/E14</f>
        <v>531.483663248271</v>
      </c>
    </row>
    <row r="15" spans="1:6" s="12" customFormat="1" ht="11">
      <c r="A15" s="11" t="s">
        <v>8</v>
      </c>
      <c r="B15" s="15">
        <v>708401</v>
      </c>
      <c r="C15" s="15">
        <f>SUM(B5:F5)</f>
        <v>3044</v>
      </c>
      <c r="D15" s="16">
        <f>C15*(0.23*0.23)</f>
        <v>161.02760000000001</v>
      </c>
      <c r="E15" s="17">
        <f>(C15/B15)*100</f>
        <v>0.42970012747017577</v>
      </c>
      <c r="F15" s="16">
        <f>100/E15</f>
        <v>232.72043363994746</v>
      </c>
    </row>
    <row r="16" spans="1:6" s="8" customFormat="1"/>
    <row r="17" s="8" customFormat="1"/>
    <row r="18" s="8" customFormat="1"/>
    <row r="19" s="8" customFormat="1"/>
    <row r="20" s="8" customFormat="1"/>
    <row r="21" s="8" customFormat="1"/>
  </sheetData>
  <phoneticPr fontId="4" type="noConversion"/>
  <pageMargins left="0.75" right="0.75" top="1" bottom="1" header="0.5" footer="0.5"/>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Metadata</vt:lpstr>
      <vt:lpstr>Whisenant 1990 data</vt:lpstr>
      <vt:lpstr>MODIS burned area summary</vt:lpstr>
    </vt:vector>
  </TitlesOfParts>
  <Company>NCEAS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Balch</dc:creator>
  <cp:lastModifiedBy>Jennifer Balch</cp:lastModifiedBy>
  <dcterms:created xsi:type="dcterms:W3CDTF">2011-07-06T21:17:24Z</dcterms:created>
  <dcterms:modified xsi:type="dcterms:W3CDTF">2012-05-07T19:07:51Z</dcterms:modified>
</cp:coreProperties>
</file>